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U:\LAF\02. LCADF &amp; RCDF - General Info\Application Materials for 2026 Cycles\02. Fall 2026\00. General Application Materials\"/>
    </mc:Choice>
  </mc:AlternateContent>
  <xr:revisionPtr revIDLastSave="0" documentId="13_ncr:1_{A013D2CF-4B31-4276-8B62-C20AF3DD5E1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rant Calculato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1" i="1" l="1"/>
  <c r="B22" i="1"/>
  <c r="B27" i="1"/>
  <c r="B17" i="1"/>
  <c r="B18" i="1" s="1"/>
  <c r="B19" i="1" s="1"/>
  <c r="B15" i="1"/>
  <c r="B16" i="1" s="1"/>
  <c r="B20" i="1" l="1"/>
  <c r="B28" i="1"/>
  <c r="B21" i="1" l="1"/>
  <c r="B23" i="1" s="1"/>
  <c r="B29" i="1"/>
</calcChain>
</file>

<file path=xl/sharedStrings.xml><?xml version="1.0" encoding="utf-8"?>
<sst xmlns="http://schemas.openxmlformats.org/spreadsheetml/2006/main" count="53" uniqueCount="45">
  <si>
    <t>LAF Grant Request and Match Calculator</t>
  </si>
  <si>
    <t>ENTER YOUR AMOUNTS</t>
  </si>
  <si>
    <t>Use the full cash cost for the project or phase covered by the application.</t>
  </si>
  <si>
    <t>CALCULATED AMOUNTS</t>
  </si>
  <si>
    <t>Test</t>
  </si>
  <si>
    <t>Status</t>
  </si>
  <si>
    <t>INSTRUCTIONS</t>
  </si>
  <si>
    <r>
      <rPr>
        <sz val="10"/>
        <rFont val="Arial"/>
        <family val="2"/>
      </rPr>
      <t xml:space="preserve">Enter </t>
    </r>
    <r>
      <rPr>
        <b/>
        <sz val="10"/>
        <rFont val="Arial"/>
        <family val="2"/>
      </rPr>
      <t>cash</t>
    </r>
    <r>
      <rPr>
        <sz val="10"/>
        <rFont val="Arial"/>
        <family val="2"/>
      </rPr>
      <t xml:space="preserve"> amounts for the same whole project or project phase into the yellow fields below.
</t>
    </r>
    <r>
      <rPr>
        <sz val="8"/>
        <rFont val="Arial"/>
        <family val="2"/>
      </rPr>
      <t xml:space="preserve"> </t>
    </r>
    <r>
      <rPr>
        <i/>
        <sz val="10"/>
        <color rgb="FFFF5050"/>
        <rFont val="Arial"/>
        <family val="2"/>
      </rPr>
      <t>Do NOT include the value of donated labor, materials, property, services, or other in-kind contributions.</t>
    </r>
  </si>
  <si>
    <t>Must be $5,000 or less.</t>
  </si>
  <si>
    <t>Total all cash that is in your possession, available, and/or formally committed.</t>
  </si>
  <si>
    <r>
      <t xml:space="preserve">Total all cash that is </t>
    </r>
    <r>
      <rPr>
        <u/>
        <sz val="9"/>
        <color rgb="FF666666"/>
        <rFont val="Arial"/>
        <family val="2"/>
      </rPr>
      <t>NOT</t>
    </r>
    <r>
      <rPr>
        <sz val="9"/>
        <color rgb="FF666666"/>
        <rFont val="Arial"/>
        <family val="2"/>
      </rPr>
      <t xml:space="preserve"> in your possession, available, and/or formally committed.</t>
    </r>
    <r>
      <rPr>
        <sz val="9"/>
        <color rgb="FF666666"/>
        <rFont val="Arial"/>
      </rPr>
      <t xml:space="preserve"> Pending cash may be used to balance the budget but cannot satisfy the match.</t>
    </r>
  </si>
  <si>
    <t>LAF Grant Request</t>
  </si>
  <si>
    <t>Total Project or Phase Cost</t>
  </si>
  <si>
    <t>Other Committed Cash Funding</t>
  </si>
  <si>
    <t>Other Pending Cash Funding</t>
  </si>
  <si>
    <t>This table automatically calculates the figures below based on the numbers you input into the yellow cells above.</t>
  </si>
  <si>
    <t>Minimum Committed Cash Match</t>
  </si>
  <si>
    <t>Minimum Total Project/Phase Cost</t>
  </si>
  <si>
    <t>Total of All Other Cash Funding</t>
  </si>
  <si>
    <t>Pre-LAF Request Funding Gap</t>
  </si>
  <si>
    <t>Total Funding (Including LAF Grant Request)</t>
  </si>
  <si>
    <t>LAF Grant Request  x  20%</t>
  </si>
  <si>
    <t>LAF Grant Request  +  Minimum Committed Cash Match</t>
  </si>
  <si>
    <t>Other Committed Cash Funding  +  Other Pending Cash Funding</t>
  </si>
  <si>
    <t>Total Project or Phase Cost  -  Total of All Other Cash Funding</t>
  </si>
  <si>
    <t>LAF Grant Request  +  Total of All Other Cash Funding</t>
  </si>
  <si>
    <t>Discrepancy In Costs and Funding?</t>
  </si>
  <si>
    <t>Sufficiency of Committed Cash Match?</t>
  </si>
  <si>
    <t>Allowability Based on Figures Provided?</t>
  </si>
  <si>
    <r>
      <t xml:space="preserve">A </t>
    </r>
    <r>
      <rPr>
        <b/>
        <sz val="9"/>
        <color theme="6"/>
        <rFont val="Arial"/>
        <family val="2"/>
      </rPr>
      <t>green</t>
    </r>
    <r>
      <rPr>
        <sz val="9"/>
        <color rgb="FF666666"/>
        <rFont val="Arial"/>
        <family val="2"/>
      </rPr>
      <t xml:space="preserve"> box with "</t>
    </r>
    <r>
      <rPr>
        <b/>
        <sz val="9"/>
        <color rgb="FF666666"/>
        <rFont val="Arial"/>
        <family val="2"/>
      </rPr>
      <t>ALLOWABLE</t>
    </r>
    <r>
      <rPr>
        <sz val="9"/>
        <color rgb="FF666666"/>
        <rFont val="Arial"/>
        <family val="2"/>
      </rPr>
      <t xml:space="preserve">" indicates that the figures you entered are allowable.
A </t>
    </r>
    <r>
      <rPr>
        <b/>
        <sz val="9"/>
        <color rgb="FFFF0000"/>
        <rFont val="Arial"/>
        <family val="2"/>
      </rPr>
      <t>red</t>
    </r>
    <r>
      <rPr>
        <sz val="9"/>
        <color rgb="FF666666"/>
        <rFont val="Arial"/>
        <family val="2"/>
      </rPr>
      <t xml:space="preserve"> box with "</t>
    </r>
    <r>
      <rPr>
        <b/>
        <sz val="9"/>
        <color rgb="FF666666"/>
        <rFont val="Arial"/>
        <family val="2"/>
      </rPr>
      <t>NOT ALLOWABLE</t>
    </r>
    <r>
      <rPr>
        <sz val="9"/>
        <color rgb="FF666666"/>
        <rFont val="Arial"/>
        <family val="2"/>
      </rPr>
      <t>" indicates there is an issue with the figures you entered.</t>
    </r>
  </si>
  <si>
    <t>Award Limit</t>
  </si>
  <si>
    <t>Maximum LAF Grant Allowable</t>
  </si>
  <si>
    <r>
      <t xml:space="preserve">Lesser of $5,000 </t>
    </r>
    <r>
      <rPr>
        <b/>
        <u/>
        <sz val="9"/>
        <color rgb="FF666666"/>
        <rFont val="Arial"/>
        <family val="2"/>
      </rPr>
      <t>OR</t>
    </r>
    <r>
      <rPr>
        <b/>
        <sz val="9"/>
        <color rgb="FF666666"/>
        <rFont val="Arial"/>
        <family val="2"/>
      </rPr>
      <t xml:space="preserve"> </t>
    </r>
    <r>
      <rPr>
        <sz val="9"/>
        <color rgb="FF666666"/>
        <rFont val="Arial"/>
        <family val="2"/>
      </rPr>
      <t xml:space="preserve">Pre-LAF Request Funding Gap </t>
    </r>
    <r>
      <rPr>
        <b/>
        <u/>
        <sz val="9"/>
        <color rgb="FF666666"/>
        <rFont val="Arial"/>
        <family val="2"/>
      </rPr>
      <t>OR</t>
    </r>
    <r>
      <rPr>
        <sz val="9"/>
        <color rgb="FF666666"/>
        <rFont val="Arial"/>
        <family val="2"/>
      </rPr>
      <t xml:space="preserve">  (Other Committed Cash x 5)</t>
    </r>
  </si>
  <si>
    <t>Committed Cash Match</t>
  </si>
  <si>
    <t>Balanced Budget</t>
  </si>
  <si>
    <t>Passing Criteria</t>
  </si>
  <si>
    <t>Committed Cash equals at least 20% of the LAF Grant Request.</t>
  </si>
  <si>
    <t>LAF Grant Request is more than $0 and equal to or less than $5,000.</t>
  </si>
  <si>
    <t>LAF Grant Request plus Total of All Other Cash equals Total Project or Phase Cost.</t>
  </si>
  <si>
    <r>
      <t xml:space="preserve">This calculator </t>
    </r>
    <r>
      <rPr>
        <b/>
        <i/>
        <sz val="10"/>
        <color rgb="FF7F6000"/>
        <rFont val="Arial"/>
        <family val="2"/>
      </rPr>
      <t>ONLY</t>
    </r>
    <r>
      <rPr>
        <i/>
        <sz val="10"/>
        <color rgb="FF7F6000"/>
        <rFont val="Arial"/>
        <family val="2"/>
      </rPr>
      <t xml:space="preserve"> reviews the entered amounts to aid in determining technical allowability of budget figures.
It does </t>
    </r>
    <r>
      <rPr>
        <b/>
        <i/>
        <sz val="10"/>
        <color rgb="FF7F6000"/>
        <rFont val="Arial"/>
        <family val="2"/>
      </rPr>
      <t>NOT</t>
    </r>
    <r>
      <rPr>
        <i/>
        <sz val="10"/>
        <color rgb="FF7F6000"/>
        <rFont val="Arial"/>
        <family val="2"/>
      </rPr>
      <t xml:space="preserve"> determine general eligibility, project competitiveness, or whether an award will be made.</t>
    </r>
  </si>
  <si>
    <t>AUTOMATIC CALCULATIONS</t>
  </si>
  <si>
    <t>FINAL RESULTS</t>
  </si>
  <si>
    <t>To Correct Errors:</t>
  </si>
  <si>
    <r>
      <t xml:space="preserve">A </t>
    </r>
    <r>
      <rPr>
        <b/>
        <sz val="9"/>
        <color theme="6"/>
        <rFont val="Arial"/>
        <family val="2"/>
      </rPr>
      <t>green</t>
    </r>
    <r>
      <rPr>
        <sz val="9"/>
        <color rgb="FF666666"/>
        <rFont val="Arial"/>
        <family val="2"/>
      </rPr>
      <t xml:space="preserve"> box with a </t>
    </r>
    <r>
      <rPr>
        <b/>
        <sz val="9"/>
        <color rgb="FF666666"/>
        <rFont val="Arial"/>
        <family val="2"/>
      </rPr>
      <t xml:space="preserve">"-" </t>
    </r>
    <r>
      <rPr>
        <sz val="9"/>
        <color rgb="FF666666"/>
        <rFont val="Arial"/>
        <family val="2"/>
      </rPr>
      <t xml:space="preserve">displayed indicates costs and funding correctly balance to zero.
A </t>
    </r>
    <r>
      <rPr>
        <b/>
        <sz val="9"/>
        <color rgb="FFFF0000"/>
        <rFont val="Arial"/>
        <family val="2"/>
      </rPr>
      <t>red</t>
    </r>
    <r>
      <rPr>
        <sz val="9"/>
        <color rgb="FF666666"/>
        <rFont val="Arial"/>
        <family val="2"/>
      </rPr>
      <t xml:space="preserve"> box and </t>
    </r>
    <r>
      <rPr>
        <b/>
        <sz val="9"/>
        <color rgb="FF666666"/>
        <rFont val="Arial"/>
        <family val="2"/>
      </rPr>
      <t>positive</t>
    </r>
    <r>
      <rPr>
        <sz val="9"/>
        <color rgb="FF666666"/>
        <rFont val="Arial"/>
        <family val="2"/>
      </rPr>
      <t xml:space="preserve"> value indicate funding entered is below the total cost.
A </t>
    </r>
    <r>
      <rPr>
        <b/>
        <sz val="9"/>
        <color rgb="FFFF0000"/>
        <rFont val="Arial"/>
        <family val="2"/>
      </rPr>
      <t>red</t>
    </r>
    <r>
      <rPr>
        <sz val="9"/>
        <color rgb="FF666666"/>
        <rFont val="Arial"/>
        <family val="2"/>
      </rPr>
      <t xml:space="preserve"> box and </t>
    </r>
    <r>
      <rPr>
        <b/>
        <sz val="9"/>
        <color rgb="FF666666"/>
        <rFont val="Arial"/>
        <family val="2"/>
      </rPr>
      <t>negative</t>
    </r>
    <r>
      <rPr>
        <sz val="9"/>
        <color rgb="FF666666"/>
        <rFont val="Arial"/>
        <family val="2"/>
      </rPr>
      <t xml:space="preserve"> value indicate that funding entered exceeds total cost.</t>
    </r>
  </si>
  <si>
    <r>
      <t xml:space="preserve">A </t>
    </r>
    <r>
      <rPr>
        <b/>
        <sz val="9"/>
        <color theme="6"/>
        <rFont val="Arial"/>
        <family val="2"/>
      </rPr>
      <t>green</t>
    </r>
    <r>
      <rPr>
        <sz val="9"/>
        <color rgb="FF666666"/>
        <rFont val="Arial"/>
        <family val="2"/>
      </rPr>
      <t xml:space="preserve"> box with a </t>
    </r>
    <r>
      <rPr>
        <b/>
        <sz val="9"/>
        <color rgb="FF666666"/>
        <rFont val="Arial"/>
        <family val="2"/>
      </rPr>
      <t>"-"</t>
    </r>
    <r>
      <rPr>
        <sz val="9"/>
        <color rgb="FF666666"/>
        <rFont val="Arial"/>
        <family val="2"/>
      </rPr>
      <t xml:space="preserve"> or </t>
    </r>
    <r>
      <rPr>
        <b/>
        <sz val="9"/>
        <color rgb="FF666666"/>
        <rFont val="Arial"/>
        <family val="2"/>
      </rPr>
      <t xml:space="preserve">positive </t>
    </r>
    <r>
      <rPr>
        <sz val="9"/>
        <color rgb="FF666666"/>
        <rFont val="Arial"/>
        <family val="2"/>
      </rPr>
      <t xml:space="preserve">value indicates that Committed cash is sufficient.
A </t>
    </r>
    <r>
      <rPr>
        <b/>
        <sz val="9"/>
        <color rgb="FFFF0000"/>
        <rFont val="Arial"/>
        <family val="2"/>
      </rPr>
      <t>red</t>
    </r>
    <r>
      <rPr>
        <sz val="9"/>
        <color rgb="FF666666"/>
        <rFont val="Arial"/>
        <family val="2"/>
      </rPr>
      <t xml:space="preserve"> box with a </t>
    </r>
    <r>
      <rPr>
        <b/>
        <sz val="9"/>
        <color rgb="FF666666"/>
        <rFont val="Arial"/>
        <family val="2"/>
      </rPr>
      <t>negative</t>
    </r>
    <r>
      <rPr>
        <sz val="9"/>
        <color rgb="FF666666"/>
        <rFont val="Arial"/>
        <family val="2"/>
      </rPr>
      <t xml:space="preserve"> value indicates how much additional Committed cash is needed.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</si>
</sst>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.00;[Red]\(&quot;$&quot;#,##0.00\);\-"/>
  </numFmts>
  <fonts count="25">
    <font>
      <sz val="11"/>
      <name val="Carlito"/>
    </font>
    <font>
      <sz val="10"/>
      <color rgb="FF222222"/>
      <name val="Arial"/>
    </font>
    <font>
      <b/>
      <sz val="10"/>
      <color rgb="FFFFFFFF"/>
      <name val="Arial"/>
    </font>
    <font>
      <b/>
      <sz val="11"/>
      <color rgb="FF0000FF"/>
      <name val="Arial"/>
    </font>
    <font>
      <sz val="9"/>
      <color rgb="FF666666"/>
      <name val="Arial"/>
    </font>
    <font>
      <b/>
      <sz val="10"/>
      <color rgb="FF222222"/>
      <name val="Arial"/>
    </font>
    <font>
      <i/>
      <sz val="9"/>
      <color rgb="FF666666"/>
      <name val="Arial"/>
    </font>
    <font>
      <b/>
      <sz val="20"/>
      <color rgb="FF1F4E78"/>
      <name val="Arial"/>
      <family val="2"/>
    </font>
    <font>
      <sz val="20"/>
      <color rgb="FF222222"/>
      <name val="Arial"/>
      <family val="2"/>
    </font>
    <font>
      <i/>
      <sz val="10"/>
      <color rgb="FFFF5050"/>
      <name val="Arial"/>
      <family val="2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color rgb="FF666666"/>
      <name val="Arial"/>
      <family val="2"/>
    </font>
    <font>
      <u/>
      <sz val="9"/>
      <color rgb="FF666666"/>
      <name val="Arial"/>
      <family val="2"/>
    </font>
    <font>
      <sz val="10"/>
      <color rgb="FF222222"/>
      <name val="Arial"/>
      <family val="2"/>
    </font>
    <font>
      <b/>
      <sz val="10"/>
      <color rgb="FF222222"/>
      <name val="Arial"/>
      <family val="2"/>
    </font>
    <font>
      <b/>
      <sz val="9"/>
      <color rgb="FF666666"/>
      <name val="Arial"/>
      <family val="2"/>
    </font>
    <font>
      <b/>
      <sz val="9"/>
      <color theme="6"/>
      <name val="Arial"/>
      <family val="2"/>
    </font>
    <font>
      <b/>
      <sz val="9"/>
      <color rgb="FFFF0000"/>
      <name val="Arial"/>
      <family val="2"/>
    </font>
    <font>
      <b/>
      <u/>
      <sz val="9"/>
      <color rgb="FF666666"/>
      <name val="Arial"/>
      <family val="2"/>
    </font>
    <font>
      <i/>
      <sz val="10"/>
      <color rgb="FF7F6000"/>
      <name val="Arial"/>
      <family val="2"/>
    </font>
    <font>
      <i/>
      <sz val="10"/>
      <color rgb="FF222222"/>
      <name val="Arial"/>
      <family val="2"/>
    </font>
    <font>
      <b/>
      <i/>
      <sz val="10"/>
      <color rgb="FF7F6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FF2CC"/>
      </patternFill>
    </fill>
    <fill>
      <patternFill patternType="solid">
        <fgColor rgb="FFD9EAF7"/>
      </patternFill>
    </fill>
    <fill>
      <patternFill patternType="solid">
        <fgColor rgb="FFEAF3F8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rgb="FF1F4E78"/>
      </bottom>
      <diagonal/>
    </border>
    <border>
      <left style="thin">
        <color rgb="FF1F4E78"/>
      </left>
      <right/>
      <top style="thin">
        <color rgb="FF1F4E78"/>
      </top>
      <bottom style="thin">
        <color rgb="FF1F4E78"/>
      </bottom>
      <diagonal/>
    </border>
    <border>
      <left/>
      <right/>
      <top style="thin">
        <color rgb="FF1F4E78"/>
      </top>
      <bottom style="thin">
        <color rgb="FF1F4E78"/>
      </bottom>
      <diagonal/>
    </border>
    <border>
      <left/>
      <right style="thin">
        <color rgb="FF1F4E78"/>
      </right>
      <top style="thin">
        <color rgb="FF1F4E78"/>
      </top>
      <bottom style="thin">
        <color rgb="FF1F4E78"/>
      </bottom>
      <diagonal/>
    </border>
    <border>
      <left style="thin">
        <color rgb="FFB7C9D6"/>
      </left>
      <right/>
      <top style="thin">
        <color rgb="FFB7C9D6"/>
      </top>
      <bottom style="thin">
        <color rgb="FFB7C9D6"/>
      </bottom>
      <diagonal/>
    </border>
    <border>
      <left/>
      <right/>
      <top style="thin">
        <color rgb="FFB7C9D6"/>
      </top>
      <bottom style="thin">
        <color rgb="FFB7C9D6"/>
      </bottom>
      <diagonal/>
    </border>
    <border>
      <left/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 style="thin">
        <color rgb="FF1F4E78"/>
      </top>
      <bottom/>
      <diagonal/>
    </border>
    <border>
      <left style="thin">
        <color rgb="FF1F4E78"/>
      </left>
      <right/>
      <top style="thin">
        <color rgb="FF1F4E78"/>
      </top>
      <bottom/>
      <diagonal/>
    </border>
    <border>
      <left/>
      <right style="thin">
        <color rgb="FF1F4E78"/>
      </right>
      <top style="thin">
        <color rgb="FF1F4E7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43F6A"/>
      </left>
      <right style="thin">
        <color rgb="FF143F6A"/>
      </right>
      <top style="thin">
        <color rgb="FF143F6A"/>
      </top>
      <bottom style="thin">
        <color rgb="FF143F6A"/>
      </bottom>
      <diagonal/>
    </border>
    <border>
      <left style="thin">
        <color rgb="FF143F6A"/>
      </left>
      <right/>
      <top style="thin">
        <color rgb="FF143F6A"/>
      </top>
      <bottom style="thin">
        <color rgb="FF143F6A"/>
      </bottom>
      <diagonal/>
    </border>
    <border>
      <left style="thin">
        <color rgb="FF143F6A"/>
      </left>
      <right/>
      <top/>
      <bottom style="thin">
        <color rgb="FF143F6A"/>
      </bottom>
      <diagonal/>
    </border>
    <border>
      <left style="thin">
        <color rgb="FF143F6A"/>
      </left>
      <right style="thin">
        <color rgb="FF143F6A"/>
      </right>
      <top/>
      <bottom style="thin">
        <color rgb="FF143F6A"/>
      </bottom>
      <diagonal/>
    </border>
    <border>
      <left style="thin">
        <color rgb="FFCC9900"/>
      </left>
      <right style="thin">
        <color rgb="FF143F6A"/>
      </right>
      <top style="thin">
        <color rgb="FFCC9900"/>
      </top>
      <bottom style="thin">
        <color rgb="FFCC9900"/>
      </bottom>
      <diagonal/>
    </border>
    <border>
      <left style="thin">
        <color rgb="FF143F6A"/>
      </left>
      <right style="thin">
        <color rgb="FF143F6A"/>
      </right>
      <top style="thin">
        <color rgb="FFCC9900"/>
      </top>
      <bottom style="thin">
        <color rgb="FFCC9900"/>
      </bottom>
      <diagonal/>
    </border>
    <border>
      <left style="thin">
        <color rgb="FF143F6A"/>
      </left>
      <right style="thin">
        <color rgb="FFCC9900"/>
      </right>
      <top style="thin">
        <color rgb="FFCC9900"/>
      </top>
      <bottom style="thin">
        <color rgb="FFCC99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0" fillId="0" borderId="0" xfId="0" applyFill="1"/>
    <xf numFmtId="0" fontId="1" fillId="0" borderId="0" xfId="0" applyNumberFormat="1" applyFont="1" applyFill="1" applyBorder="1" applyAlignment="1">
      <alignment horizontal="right" vertical="center" indent="1"/>
    </xf>
    <xf numFmtId="0" fontId="0" fillId="0" borderId="0" xfId="0" applyAlignment="1">
      <alignment horizontal="right" indent="1"/>
    </xf>
    <xf numFmtId="0" fontId="6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164" fontId="3" fillId="3" borderId="12" xfId="0" applyNumberFormat="1" applyFont="1" applyFill="1" applyBorder="1" applyAlignment="1" applyProtection="1">
      <alignment horizontal="right" vertical="center" indent="1"/>
      <protection locked="0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indent="1"/>
    </xf>
    <xf numFmtId="0" fontId="10" fillId="2" borderId="2" xfId="0" applyNumberFormat="1" applyFont="1" applyFill="1" applyBorder="1" applyAlignment="1" applyProtection="1">
      <alignment horizontal="center" vertical="center"/>
    </xf>
    <xf numFmtId="0" fontId="2" fillId="2" borderId="3" xfId="0" applyNumberFormat="1" applyFont="1" applyFill="1" applyBorder="1" applyAlignment="1" applyProtection="1">
      <alignment horizontal="center" vertical="center"/>
    </xf>
    <xf numFmtId="0" fontId="2" fillId="2" borderId="4" xfId="0" applyNumberFormat="1" applyFont="1" applyFill="1" applyBorder="1" applyAlignment="1" applyProtection="1">
      <alignment horizontal="center" vertical="center"/>
    </xf>
    <xf numFmtId="0" fontId="12" fillId="6" borderId="11" xfId="0" applyNumberFormat="1" applyFont="1" applyFill="1" applyBorder="1" applyAlignment="1" applyProtection="1">
      <alignment horizontal="center" vertical="center" wrapText="1"/>
    </xf>
    <xf numFmtId="0" fontId="2" fillId="6" borderId="1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right" vertical="center" indent="1"/>
    </xf>
    <xf numFmtId="0" fontId="16" fillId="7" borderId="13" xfId="0" applyNumberFormat="1" applyFont="1" applyFill="1" applyBorder="1" applyAlignment="1" applyProtection="1">
      <alignment horizontal="left" vertical="center" indent="1"/>
    </xf>
    <xf numFmtId="165" fontId="5" fillId="0" borderId="12" xfId="0" applyNumberFormat="1" applyFont="1" applyFill="1" applyBorder="1" applyAlignment="1" applyProtection="1">
      <alignment horizontal="center" vertical="center"/>
    </xf>
    <xf numFmtId="0" fontId="14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vertical="center"/>
    </xf>
    <xf numFmtId="0" fontId="16" fillId="7" borderId="14" xfId="0" applyNumberFormat="1" applyFont="1" applyFill="1" applyBorder="1" applyAlignment="1" applyProtection="1">
      <alignment horizontal="left" vertical="center" indent="1"/>
    </xf>
    <xf numFmtId="165" fontId="5" fillId="0" borderId="15" xfId="0" applyNumberFormat="1" applyFont="1" applyFill="1" applyBorder="1" applyAlignment="1" applyProtection="1">
      <alignment horizontal="center" vertical="center"/>
    </xf>
    <xf numFmtId="165" fontId="5" fillId="0" borderId="12" xfId="0" applyNumberFormat="1" applyFont="1" applyFill="1" applyBorder="1" applyAlignment="1" applyProtection="1">
      <alignment horizontal="center" vertical="center" wrapText="1"/>
    </xf>
    <xf numFmtId="0" fontId="10" fillId="2" borderId="9" xfId="0" applyNumberFormat="1" applyFont="1" applyFill="1" applyBorder="1" applyAlignment="1" applyProtection="1">
      <alignment horizontal="center" vertical="center"/>
    </xf>
    <xf numFmtId="0" fontId="2" fillId="2" borderId="8" xfId="0" applyNumberFormat="1" applyFont="1" applyFill="1" applyBorder="1" applyAlignment="1" applyProtection="1">
      <alignment horizontal="center" vertical="center"/>
    </xf>
    <xf numFmtId="0" fontId="2" fillId="2" borderId="10" xfId="0" applyNumberFormat="1" applyFont="1" applyFill="1" applyBorder="1" applyAlignment="1" applyProtection="1">
      <alignment horizontal="center" vertical="center"/>
    </xf>
    <xf numFmtId="0" fontId="5" fillId="4" borderId="12" xfId="0" applyNumberFormat="1" applyFont="1" applyFill="1" applyBorder="1" applyAlignment="1" applyProtection="1">
      <alignment horizontal="center" vertical="center"/>
    </xf>
    <xf numFmtId="0" fontId="17" fillId="4" borderId="12" xfId="0" applyNumberFormat="1" applyFont="1" applyFill="1" applyBorder="1" applyAlignment="1" applyProtection="1">
      <alignment horizontal="left" vertical="center" indent="1"/>
    </xf>
    <xf numFmtId="0" fontId="1" fillId="0" borderId="12" xfId="0" applyNumberFormat="1" applyFont="1" applyFill="1" applyBorder="1" applyAlignment="1" applyProtection="1">
      <alignment horizontal="left" vertical="center" indent="1"/>
    </xf>
    <xf numFmtId="0" fontId="16" fillId="7" borderId="12" xfId="0" applyNumberFormat="1" applyFont="1" applyFill="1" applyBorder="1" applyAlignment="1" applyProtection="1">
      <alignment horizontal="left" vertical="center" indent="1"/>
    </xf>
    <xf numFmtId="0" fontId="1" fillId="0" borderId="12" xfId="0" applyNumberFormat="1" applyFont="1" applyFill="1" applyBorder="1" applyAlignment="1" applyProtection="1">
      <alignment horizontal="center" vertical="center"/>
    </xf>
    <xf numFmtId="0" fontId="16" fillId="0" borderId="12" xfId="0" applyNumberFormat="1" applyFont="1" applyFill="1" applyBorder="1" applyAlignment="1" applyProtection="1">
      <alignment horizontal="left" vertical="center" wrapText="1" indent="1"/>
    </xf>
    <xf numFmtId="0" fontId="17" fillId="5" borderId="5" xfId="0" applyNumberFormat="1" applyFont="1" applyFill="1" applyBorder="1" applyAlignment="1" applyProtection="1">
      <alignment horizontal="left" vertical="center" indent="1"/>
    </xf>
    <xf numFmtId="0" fontId="1" fillId="5" borderId="6" xfId="0" applyNumberFormat="1" applyFont="1" applyFill="1" applyBorder="1" applyAlignment="1" applyProtection="1">
      <alignment vertical="center" wrapText="1"/>
    </xf>
    <xf numFmtId="0" fontId="1" fillId="5" borderId="6" xfId="0" applyNumberFormat="1" applyFont="1" applyFill="1" applyBorder="1" applyAlignment="1" applyProtection="1">
      <alignment vertical="center"/>
    </xf>
    <xf numFmtId="0" fontId="1" fillId="5" borderId="7" xfId="0" applyNumberFormat="1" applyFont="1" applyFill="1" applyBorder="1" applyAlignment="1" applyProtection="1">
      <alignment vertical="center"/>
    </xf>
    <xf numFmtId="0" fontId="22" fillId="3" borderId="16" xfId="0" applyNumberFormat="1" applyFont="1" applyFill="1" applyBorder="1" applyAlignment="1" applyProtection="1">
      <alignment horizontal="center" vertical="center" wrapText="1"/>
    </xf>
    <xf numFmtId="0" fontId="23" fillId="0" borderId="17" xfId="0" applyNumberFormat="1" applyFont="1" applyFill="1" applyBorder="1" applyAlignment="1" applyProtection="1">
      <alignment horizontal="center" vertical="center"/>
    </xf>
    <xf numFmtId="0" fontId="23" fillId="0" borderId="18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vertical="center"/>
    </xf>
    <xf numFmtId="0" fontId="1" fillId="0" borderId="1" xfId="0" applyNumberFormat="1" applyFont="1" applyFill="1" applyBorder="1" applyAlignment="1" applyProtection="1">
      <alignment horizontal="right" vertical="center" indent="1"/>
    </xf>
    <xf numFmtId="0" fontId="10" fillId="2" borderId="11" xfId="0" applyNumberFormat="1" applyFont="1" applyFill="1" applyBorder="1" applyAlignment="1" applyProtection="1">
      <alignment horizontal="center" vertical="center"/>
    </xf>
    <xf numFmtId="0" fontId="2" fillId="2" borderId="11" xfId="0" applyNumberFormat="1" applyFont="1" applyFill="1" applyBorder="1" applyAlignment="1" applyProtection="1">
      <alignment horizontal="center" vertical="center"/>
    </xf>
    <xf numFmtId="0" fontId="11" fillId="6" borderId="11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13"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6" tint="0.79998168889431442"/>
        </patternFill>
      </fill>
    </dxf>
    <dxf>
      <font>
        <b/>
        <i val="0"/>
      </font>
      <fill>
        <patternFill>
          <bgColor rgb="FFFFCCCC"/>
        </patternFill>
      </fill>
    </dxf>
    <dxf>
      <font>
        <b/>
        <i val="0"/>
      </font>
      <fill>
        <patternFill>
          <bgColor theme="6" tint="0.79998168889431442"/>
        </patternFill>
      </fill>
    </dxf>
    <dxf>
      <font>
        <b/>
        <i val="0"/>
      </font>
      <fill>
        <patternFill>
          <bgColor rgb="FFFFCCCC"/>
        </patternFill>
      </fill>
    </dxf>
    <dxf>
      <font>
        <b/>
        <i val="0"/>
      </font>
      <fill>
        <patternFill>
          <bgColor rgb="FFFFCCCC"/>
        </patternFill>
      </fill>
    </dxf>
    <dxf>
      <font>
        <b/>
        <i val="0"/>
      </font>
      <fill>
        <patternFill>
          <bgColor theme="6" tint="0.79998168889431442"/>
        </patternFill>
      </fill>
    </dxf>
    <dxf>
      <font>
        <b/>
        <i val="0"/>
      </font>
      <fill>
        <patternFill>
          <bgColor rgb="FFFFCCCC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375623"/>
      </font>
      <fill>
        <patternFill patternType="solid">
          <bgColor rgb="FFE2F0D9"/>
        </patternFill>
      </fill>
    </dxf>
    <dxf>
      <font>
        <b/>
        <i val="0"/>
      </font>
      <fill>
        <patternFill>
          <bgColor theme="6" tint="0.79998168889431442"/>
        </patternFill>
      </fill>
    </dxf>
    <dxf>
      <font>
        <b/>
        <i val="0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CC9900"/>
      <color rgb="FFCCCC00"/>
      <color rgb="FFFFCCCC"/>
      <color rgb="FF143F6A"/>
      <color rgb="FFEFF4FF"/>
      <color rgb="FFCBDEF5"/>
      <color rgb="FFFF5050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4E78"/>
  </sheetPr>
  <dimension ref="A1:F38"/>
  <sheetViews>
    <sheetView showGridLines="0" tabSelected="1" workbookViewId="0">
      <selection activeCell="D10" sqref="D10:F10"/>
    </sheetView>
  </sheetViews>
  <sheetFormatPr defaultRowHeight="14.25"/>
  <cols>
    <col min="1" max="1" width="35" customWidth="1"/>
    <col min="2" max="2" width="20" style="4" customWidth="1"/>
    <col min="3" max="3" width="3" customWidth="1"/>
    <col min="4" max="5" width="20" customWidth="1"/>
    <col min="6" max="6" width="22.75" customWidth="1"/>
  </cols>
  <sheetData>
    <row r="1" spans="1:6">
      <c r="A1" s="8"/>
      <c r="B1" s="9"/>
      <c r="C1" s="8"/>
      <c r="D1" s="8"/>
      <c r="E1" s="8"/>
      <c r="F1" s="8"/>
    </row>
    <row r="2" spans="1:6" ht="26.1" customHeight="1">
      <c r="A2" s="40" t="s">
        <v>0</v>
      </c>
      <c r="B2" s="41"/>
      <c r="C2" s="41"/>
      <c r="D2" s="41"/>
      <c r="E2" s="41"/>
      <c r="F2" s="41"/>
    </row>
    <row r="3" spans="1:6">
      <c r="A3" s="42"/>
      <c r="B3" s="43"/>
      <c r="C3" s="42"/>
      <c r="D3" s="42"/>
      <c r="E3" s="42"/>
      <c r="F3" s="42"/>
    </row>
    <row r="4" spans="1:6" ht="22.5" customHeight="1">
      <c r="A4" s="44" t="s">
        <v>6</v>
      </c>
      <c r="B4" s="45" t="s">
        <v>1</v>
      </c>
      <c r="C4" s="45" t="s">
        <v>1</v>
      </c>
      <c r="D4" s="45" t="s">
        <v>1</v>
      </c>
      <c r="E4" s="45" t="s">
        <v>1</v>
      </c>
      <c r="F4" s="45" t="s">
        <v>1</v>
      </c>
    </row>
    <row r="5" spans="1:6" ht="39.75" customHeight="1">
      <c r="A5" s="46" t="s">
        <v>7</v>
      </c>
      <c r="B5" s="14"/>
      <c r="C5" s="14"/>
      <c r="D5" s="14"/>
      <c r="E5" s="14"/>
      <c r="F5" s="14"/>
    </row>
    <row r="6" spans="1:6" s="2" customFormat="1" ht="14.25" customHeight="1">
      <c r="A6" s="47"/>
      <c r="B6" s="16"/>
      <c r="C6" s="48"/>
      <c r="D6" s="48"/>
      <c r="E6" s="48"/>
      <c r="F6" s="48"/>
    </row>
    <row r="7" spans="1:6" ht="27" customHeight="1">
      <c r="A7" s="30" t="s">
        <v>11</v>
      </c>
      <c r="B7" s="7"/>
      <c r="C7" s="8"/>
      <c r="D7" s="19" t="s">
        <v>8</v>
      </c>
      <c r="E7" s="20"/>
      <c r="F7" s="20"/>
    </row>
    <row r="8" spans="1:6" ht="27" customHeight="1">
      <c r="A8" s="30" t="s">
        <v>12</v>
      </c>
      <c r="B8" s="7"/>
      <c r="C8" s="8"/>
      <c r="D8" s="19" t="s">
        <v>2</v>
      </c>
      <c r="E8" s="20"/>
      <c r="F8" s="20"/>
    </row>
    <row r="9" spans="1:6" ht="27" customHeight="1">
      <c r="A9" s="30" t="s">
        <v>13</v>
      </c>
      <c r="B9" s="7"/>
      <c r="C9" s="8"/>
      <c r="D9" s="19" t="s">
        <v>9</v>
      </c>
      <c r="E9" s="20"/>
      <c r="F9" s="20"/>
    </row>
    <row r="10" spans="1:6" ht="27" customHeight="1">
      <c r="A10" s="30" t="s">
        <v>14</v>
      </c>
      <c r="B10" s="7"/>
      <c r="C10" s="8"/>
      <c r="D10" s="19" t="s">
        <v>10</v>
      </c>
      <c r="E10" s="20"/>
      <c r="F10" s="20"/>
    </row>
    <row r="11" spans="1:6">
      <c r="A11" s="8"/>
      <c r="B11" s="9"/>
      <c r="C11" s="8"/>
      <c r="D11" s="8"/>
      <c r="E11" s="8"/>
      <c r="F11" s="8"/>
    </row>
    <row r="12" spans="1:6" ht="21" customHeight="1">
      <c r="A12" s="10" t="s">
        <v>40</v>
      </c>
      <c r="B12" s="11" t="s">
        <v>3</v>
      </c>
      <c r="C12" s="11" t="s">
        <v>3</v>
      </c>
      <c r="D12" s="11" t="s">
        <v>3</v>
      </c>
      <c r="E12" s="11" t="s">
        <v>3</v>
      </c>
      <c r="F12" s="12" t="s">
        <v>3</v>
      </c>
    </row>
    <row r="13" spans="1:6" ht="23.25" customHeight="1">
      <c r="A13" s="13" t="s">
        <v>15</v>
      </c>
      <c r="B13" s="14"/>
      <c r="C13" s="14"/>
      <c r="D13" s="14"/>
      <c r="E13" s="14"/>
      <c r="F13" s="14"/>
    </row>
    <row r="14" spans="1:6" s="2" customFormat="1">
      <c r="A14" s="15"/>
      <c r="B14" s="16"/>
      <c r="C14" s="15"/>
      <c r="D14" s="15"/>
      <c r="E14" s="15"/>
      <c r="F14" s="15"/>
    </row>
    <row r="15" spans="1:6" ht="29.25" customHeight="1">
      <c r="A15" s="17" t="s">
        <v>16</v>
      </c>
      <c r="B15" s="18" t="str">
        <f>IF(COUNT(B7)=0,"",ROUND(B7*20%,2))</f>
        <v/>
      </c>
      <c r="C15" s="8"/>
      <c r="D15" s="19" t="s">
        <v>21</v>
      </c>
      <c r="E15" s="20"/>
      <c r="F15" s="20"/>
    </row>
    <row r="16" spans="1:6" ht="29.25" customHeight="1">
      <c r="A16" s="17" t="s">
        <v>17</v>
      </c>
      <c r="B16" s="18" t="str">
        <f>IF(COUNT(B7)=0,"",B7+B15)</f>
        <v/>
      </c>
      <c r="C16" s="8"/>
      <c r="D16" s="19" t="s">
        <v>22</v>
      </c>
      <c r="E16" s="20"/>
      <c r="F16" s="20"/>
    </row>
    <row r="17" spans="1:6" ht="29.25" customHeight="1">
      <c r="A17" s="17" t="s">
        <v>18</v>
      </c>
      <c r="B17" s="18" t="str">
        <f>IF(COUNT(B9:B10)&lt;2,"",B9+B10)</f>
        <v/>
      </c>
      <c r="C17" s="8"/>
      <c r="D17" s="19" t="s">
        <v>23</v>
      </c>
      <c r="E17" s="20"/>
      <c r="F17" s="20"/>
    </row>
    <row r="18" spans="1:6" ht="29.25" customHeight="1">
      <c r="A18" s="17" t="s">
        <v>19</v>
      </c>
      <c r="B18" s="18" t="str">
        <f>IF(COUNT(B8:B10)&lt;3,"",MAX(0,B8-B17))</f>
        <v/>
      </c>
      <c r="C18" s="8"/>
      <c r="D18" s="19" t="s">
        <v>24</v>
      </c>
      <c r="E18" s="20"/>
      <c r="F18" s="20"/>
    </row>
    <row r="19" spans="1:6" ht="29.25" customHeight="1">
      <c r="A19" s="17" t="s">
        <v>31</v>
      </c>
      <c r="B19" s="18" t="str">
        <f>IF(COUNT(B8:B10)&lt;3,"",MAX(0,MIN(5000,B18,B9/20%)))</f>
        <v/>
      </c>
      <c r="C19" s="8"/>
      <c r="D19" s="19" t="s">
        <v>32</v>
      </c>
      <c r="E19" s="20"/>
      <c r="F19" s="20"/>
    </row>
    <row r="20" spans="1:6" ht="29.25" customHeight="1">
      <c r="A20" s="21" t="s">
        <v>20</v>
      </c>
      <c r="B20" s="22" t="str">
        <f>IF(COUNT(B7:B10)&lt;4,"",B7+B17)</f>
        <v/>
      </c>
      <c r="C20" s="8"/>
      <c r="D20" s="19" t="s">
        <v>25</v>
      </c>
      <c r="E20" s="20"/>
      <c r="F20" s="20"/>
    </row>
    <row r="21" spans="1:6" ht="42.75" customHeight="1">
      <c r="A21" s="17" t="s">
        <v>26</v>
      </c>
      <c r="B21" s="18" t="str">
        <f>IF(COUNT(B7:B10)&lt;4,"",B8-B20)</f>
        <v/>
      </c>
      <c r="C21" s="8"/>
      <c r="D21" s="19" t="s">
        <v>43</v>
      </c>
      <c r="E21" s="20"/>
      <c r="F21" s="20"/>
    </row>
    <row r="22" spans="1:6" ht="42.75" customHeight="1">
      <c r="A22" s="17" t="s">
        <v>27</v>
      </c>
      <c r="B22" s="18" t="str">
        <f>IF(COUNT(B7:B10)&lt;4,"",B9-B15)</f>
        <v/>
      </c>
      <c r="C22" s="8"/>
      <c r="D22" s="19" t="s">
        <v>44</v>
      </c>
      <c r="E22" s="20"/>
      <c r="F22" s="20"/>
    </row>
    <row r="23" spans="1:6" ht="42.75" customHeight="1">
      <c r="A23" s="17" t="s">
        <v>28</v>
      </c>
      <c r="B23" s="23" t="str">
        <f>IF(COUNT(B7:B10)&lt;4,"COMPLETE YELLOW CELLS",IF(B7&lt;=0,"ENTER A GRANT REQUEST",IF(B7&gt;5000,"NOT ALLOWABLE",IF(B9&lt;B15,"NOT ALLOWABLE",IF(ABS(B21)&gt;0.005,"NOT ALLOWABLE","ALLOWABLE")))))</f>
        <v>COMPLETE YELLOW CELLS</v>
      </c>
      <c r="C23" s="8"/>
      <c r="D23" s="19" t="s">
        <v>29</v>
      </c>
      <c r="E23" s="19"/>
      <c r="F23" s="19"/>
    </row>
    <row r="24" spans="1:6">
      <c r="A24" s="8"/>
      <c r="B24" s="9"/>
      <c r="C24" s="8"/>
      <c r="D24" s="8"/>
      <c r="E24" s="8"/>
      <c r="F24" s="8"/>
    </row>
    <row r="25" spans="1:6" ht="21" customHeight="1">
      <c r="A25" s="24" t="s">
        <v>41</v>
      </c>
      <c r="B25" s="25"/>
      <c r="C25" s="25"/>
      <c r="D25" s="25"/>
      <c r="E25" s="25"/>
      <c r="F25" s="26"/>
    </row>
    <row r="26" spans="1:6" ht="21.75" customHeight="1">
      <c r="A26" s="27" t="s">
        <v>4</v>
      </c>
      <c r="B26" s="27" t="s">
        <v>5</v>
      </c>
      <c r="C26" s="28" t="s">
        <v>35</v>
      </c>
      <c r="D26" s="29"/>
      <c r="E26" s="29"/>
      <c r="F26" s="29"/>
    </row>
    <row r="27" spans="1:6" ht="27.95" customHeight="1">
      <c r="A27" s="30" t="s">
        <v>30</v>
      </c>
      <c r="B27" s="31" t="str">
        <f>IF(COUNT(B7)=0,"WAITING FOR INPUT",IF(AND(B7&gt;0,B7&lt;=5000),"PASS","NEEDS ATTENTION"))</f>
        <v>WAITING FOR INPUT</v>
      </c>
      <c r="C27" s="32" t="s">
        <v>37</v>
      </c>
      <c r="D27" s="29"/>
      <c r="E27" s="29"/>
      <c r="F27" s="29"/>
    </row>
    <row r="28" spans="1:6" ht="27.95" customHeight="1">
      <c r="A28" s="30" t="s">
        <v>33</v>
      </c>
      <c r="B28" s="31" t="str">
        <f>IF(COUNT(B7:B10)&lt;4,"WAITING FOR INPUT",IF(B9&gt;=B15,"PASS","NEEDS ATTENTION"))</f>
        <v>WAITING FOR INPUT</v>
      </c>
      <c r="C28" s="32" t="s">
        <v>36</v>
      </c>
      <c r="D28" s="29"/>
      <c r="E28" s="29"/>
      <c r="F28" s="29"/>
    </row>
    <row r="29" spans="1:6" ht="27.95" customHeight="1">
      <c r="A29" s="30" t="s">
        <v>34</v>
      </c>
      <c r="B29" s="31" t="str">
        <f>IF(COUNT(B7:B10)&lt;4,"WAITING FOR INPUT",IF(ABS(B21)&lt;=0.005,"PASS","NEEDS ATTENTION"))</f>
        <v>WAITING FOR INPUT</v>
      </c>
      <c r="C29" s="32" t="s">
        <v>38</v>
      </c>
      <c r="D29" s="29"/>
      <c r="E29" s="29"/>
      <c r="F29" s="29"/>
    </row>
    <row r="30" spans="1:6">
      <c r="A30" s="8"/>
      <c r="B30" s="9"/>
      <c r="C30" s="8"/>
      <c r="D30" s="8"/>
      <c r="E30" s="8"/>
      <c r="F30" s="8"/>
    </row>
    <row r="31" spans="1:6" ht="44.1" customHeight="1">
      <c r="A31" s="33" t="s">
        <v>42</v>
      </c>
      <c r="B31" s="34" t="str">
        <f>IF(COUNT(B7:B10)&lt;4,"Complete all four yellow input cells.",IF(B7&lt;=0,"Enter an LAF Grant Request greater than $0.",IF(B7&gt;5000,"Reduce the LAF Grant Request to $5,000 or less.",IF(B9&lt;B15,"Increase Other Committed Cash Funding by at least $"&amp;TEXT(B15-B9,"#,##0.00")&amp;" or reduce the LAF Grant Request. Any change must keep Total Funding equal to Total Project or Phase Cost.",IF(B21&gt;0.005,"Identify $"&amp;TEXT(B21,"#,##0.00")&amp;" in additional Other Committed or Pending Cash Funding or reduce Total Project or Phase Costs.",IF(B21&lt;-0.005,"Reduce the LAF Grant Request, Other Committed Cash Funding, and/or Other Pending Cash Funding by $"&amp;TEXT(-B21,"#,##0.00")&amp;" or document additional eligible project costs.","No correction needed. The figures entered pass all tests."))))))</f>
        <v>Complete all four yellow input cells.</v>
      </c>
      <c r="C31" s="35"/>
      <c r="D31" s="35"/>
      <c r="E31" s="35"/>
      <c r="F31" s="36"/>
    </row>
    <row r="32" spans="1:6">
      <c r="A32" s="8"/>
      <c r="B32" s="9"/>
      <c r="C32" s="8"/>
      <c r="D32" s="8"/>
      <c r="E32" s="8"/>
      <c r="F32" s="8"/>
    </row>
    <row r="33" spans="1:6" ht="46.5" customHeight="1">
      <c r="A33" s="37" t="s">
        <v>39</v>
      </c>
      <c r="B33" s="38"/>
      <c r="C33" s="38"/>
      <c r="D33" s="38"/>
      <c r="E33" s="38"/>
      <c r="F33" s="39"/>
    </row>
    <row r="34" spans="1:6">
      <c r="A34" s="1"/>
      <c r="B34" s="3"/>
      <c r="C34" s="1"/>
      <c r="D34" s="1"/>
      <c r="E34" s="1"/>
      <c r="F34" s="1"/>
    </row>
    <row r="35" spans="1:6" ht="27.95" customHeight="1">
      <c r="A35" s="5"/>
      <c r="B35" s="6"/>
      <c r="C35" s="6"/>
      <c r="D35" s="6"/>
      <c r="E35" s="6"/>
      <c r="F35" s="6"/>
    </row>
    <row r="36" spans="1:6">
      <c r="A36" s="1"/>
      <c r="B36" s="3"/>
      <c r="C36" s="1"/>
      <c r="D36" s="1"/>
      <c r="E36" s="1"/>
      <c r="F36" s="1"/>
    </row>
    <row r="37" spans="1:6">
      <c r="A37" s="1"/>
      <c r="B37" s="3"/>
      <c r="C37" s="1"/>
      <c r="D37" s="1"/>
      <c r="E37" s="1"/>
      <c r="F37" s="1"/>
    </row>
    <row r="38" spans="1:6">
      <c r="A38" s="1"/>
      <c r="B38" s="3"/>
      <c r="C38" s="1"/>
      <c r="D38" s="1"/>
      <c r="E38" s="1"/>
      <c r="F38" s="1"/>
    </row>
  </sheetData>
  <sheetProtection sheet="1" objects="1" scenarios="1"/>
  <mergeCells count="26">
    <mergeCell ref="A2:F2"/>
    <mergeCell ref="A4:F4"/>
    <mergeCell ref="D7:F7"/>
    <mergeCell ref="D8:F8"/>
    <mergeCell ref="A5:F5"/>
    <mergeCell ref="D9:F9"/>
    <mergeCell ref="D10:F10"/>
    <mergeCell ref="A12:F12"/>
    <mergeCell ref="D15:F15"/>
    <mergeCell ref="D16:F16"/>
    <mergeCell ref="A13:F13"/>
    <mergeCell ref="D17:F17"/>
    <mergeCell ref="D18:F18"/>
    <mergeCell ref="D19:F19"/>
    <mergeCell ref="D20:F20"/>
    <mergeCell ref="D21:F21"/>
    <mergeCell ref="D22:F22"/>
    <mergeCell ref="A25:F25"/>
    <mergeCell ref="C26:F26"/>
    <mergeCell ref="C27:F27"/>
    <mergeCell ref="D23:F23"/>
    <mergeCell ref="C28:F28"/>
    <mergeCell ref="C29:F29"/>
    <mergeCell ref="B31:F31"/>
    <mergeCell ref="A33:F33"/>
    <mergeCell ref="A35:F35"/>
  </mergeCells>
  <conditionalFormatting sqref="B27:B29">
    <cfRule type="cellIs" dxfId="12" priority="4" operator="equal">
      <formula>"NEEDS ATTENTION"</formula>
    </cfRule>
    <cfRule type="cellIs" dxfId="11" priority="5" operator="equal">
      <formula>"PASS"</formula>
    </cfRule>
    <cfRule type="containsText" dxfId="10" priority="16" operator="containsText" text="PASS"/>
    <cfRule type="containsText" dxfId="9" priority="17" operator="containsText" text="NEEDS ATTENTION"/>
    <cfRule type="containsText" dxfId="8" priority="18" operator="containsText" text="WAITING"/>
  </conditionalFormatting>
  <conditionalFormatting sqref="B23">
    <cfRule type="cellIs" dxfId="7" priority="11" operator="equal">
      <formula>"NOT ALLOWABLE"</formula>
    </cfRule>
    <cfRule type="cellIs" dxfId="6" priority="12" operator="equal">
      <formula>"ALLOWABLE"</formula>
    </cfRule>
  </conditionalFormatting>
  <conditionalFormatting sqref="B21">
    <cfRule type="cellIs" dxfId="5" priority="8" operator="lessThan">
      <formula>0</formula>
    </cfRule>
    <cfRule type="cellIs" dxfId="4" priority="9" operator="greaterThan">
      <formula>0</formula>
    </cfRule>
    <cfRule type="containsText" dxfId="3" priority="10" operator="containsText" text="0">
      <formula>NOT(ISERROR(SEARCH("0",B21)))</formula>
    </cfRule>
  </conditionalFormatting>
  <conditionalFormatting sqref="B22">
    <cfRule type="cellIs" dxfId="2" priority="6" operator="lessThan">
      <formula>0</formula>
    </cfRule>
    <cfRule type="cellIs" dxfId="1" priority="7" operator="greaterThanOrEqual">
      <formula>0</formula>
    </cfRule>
  </conditionalFormatting>
  <conditionalFormatting sqref="B21:B23">
    <cfRule type="containsBlanks" dxfId="0" priority="20">
      <formula>LEN(TRIM(B21))=0</formula>
    </cfRule>
    <cfRule type="expression" priority="1" stopIfTrue="1">
      <formula>B21=""</formula>
    </cfRule>
  </conditionalFormatting>
  <dataValidations count="2">
    <dataValidation type="decimal" operator="greaterThanOrEqual" sqref="B8:B10" xr:uid="{00000000-0002-0000-0000-000000000000}">
      <formula1>0</formula1>
    </dataValidation>
    <dataValidation type="decimal" showErrorMessage="1" error="LAF Grant Request entered must be $5,000 or less." sqref="B7" xr:uid="{33D79B6D-7DCA-42B3-A29D-AD1B54820E15}">
      <formula1>1</formula1>
      <formula2>5000</formula2>
    </dataValidation>
  </dataValidations>
  <pageMargins left="0.7" right="0.7" top="0.75" bottom="0.75" header="0.3" footer="0.3"/>
  <pageSetup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Grant Calculator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Paige Coe</dc:creator>
  <cp:lastModifiedBy>Paige Coe</cp:lastModifiedBy>
  <dcterms:created xsi:type="dcterms:W3CDTF">2026-09-29T15:44:22Z</dcterms:created>
  <dcterms:modified xsi:type="dcterms:W3CDTF">2026-09-29T19:08:29Z</dcterms:modified>
</cp:coreProperties>
</file>